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2307" sheetId="1" r:id="rId1"/>
  </sheets>
  <definedNames>
    <definedName name="_xlnm.Print_Titles" localSheetId="0">'2307'!$10:$12</definedName>
  </definedNames>
  <calcPr fullCalcOnLoad="1"/>
</workbook>
</file>

<file path=xl/sharedStrings.xml><?xml version="1.0" encoding="utf-8"?>
<sst xmlns="http://schemas.openxmlformats.org/spreadsheetml/2006/main" count="83" uniqueCount="81">
  <si>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</si>
  <si>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</si>
  <si>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</si>
  <si>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</si>
  <si>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</si>
  <si>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</si>
  <si>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</si>
  <si>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</si>
  <si>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</si>
  <si>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</si>
  <si>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</si>
  <si>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</si>
  <si>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</si>
  <si>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</si>
  <si>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</si>
  <si>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</si>
  <si>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</si>
  <si>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</si>
  <si>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</si>
  <si>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</si>
  <si>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</si>
  <si>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</si>
  <si>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</si>
  <si>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</si>
  <si>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</si>
  <si>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</si>
  <si>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</si>
  <si>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</si>
  <si>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</si>
  <si>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</si>
  <si>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</si>
  <si>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</si>
  <si>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</si>
  <si>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</si>
  <si>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РАЗОМ ДОХОДІВ</t>
  </si>
  <si>
    <t>Погоджено:</t>
  </si>
  <si>
    <t>Начальник фінансового управління</t>
  </si>
  <si>
    <t>виконавчого комітету міської ради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</si>
  <si>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</si>
  <si>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</si>
  <si>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та плата за використання інших природних ресурсів</t>
  </si>
  <si>
    <t>Додаток 1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</si>
  <si>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</si>
  <si>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</si>
  <si>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</si>
  <si>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</si>
  <si>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</si>
  <si>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</si>
  <si>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</si>
  <si>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</si>
  <si>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Валентина КРАВЧУК</t>
  </si>
  <si>
    <t>код бюджету</t>
  </si>
  <si>
    <t>Доходи бюджету Нетішинської міської територіальної громади на 2021 рік</t>
  </si>
  <si>
    <t>(грн)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</si>
  <si>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</si>
  <si>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</si>
  <si>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</si>
  <si>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</si>
  <si>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Транспортний податок з юридичних осіб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</si>
  <si>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</si>
  <si>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</si>
  <si>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</si>
  <si>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</si>
  <si>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</si>
  <si>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</si>
  <si>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</si>
  <si>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</si>
  <si>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</si>
  <si>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</si>
  <si>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Доходи від операцій з капіталом</t>
  </si>
  <si>
    <t>Надходження від продажу основного капіталу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</si>
  <si>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</si>
  <si>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 xml:space="preserve">Податок на доходи фізичних осіб, що сплачується фізичними особами за результатами річного декларування 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</si>
  <si>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</si>
  <si>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</si>
  <si>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</si>
  <si>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25.08.2021 №       /2021</t>
  </si>
  <si>
    <t>Керуючий справами виконавчого комітету міської ради</t>
  </si>
  <si>
    <t>Любов ОЦАБРИКА</t>
  </si>
  <si>
    <t>до рішення виконавчого</t>
  </si>
  <si>
    <t xml:space="preserve">комітету міської ради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</si>
</sst>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10" xfId="42" applyFont="1" applyBorder="1" applyAlignment="1" applyProtection="1">
      <alignment horizontal="justify" wrapText="1"/>
      <protection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4" sqref="C4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41</v>
      </c>
      <c r="D1" s="3"/>
      <c r="E1" s="3"/>
    </row>
    <row r="2" spans="3:5" ht="18.75">
      <c r="C2" s="3" t="s">
        <v>79</v>
      </c>
      <c r="D2" s="3"/>
      <c r="E2" s="3"/>
    </row>
    <row r="3" spans="3:5" ht="18.75">
      <c r="C3" s="3" t="s">
        <v>80</v>
      </c>
      <c r="D3" s="3"/>
      <c r="E3" s="3"/>
    </row>
    <row r="4" spans="3:5" ht="18.75">
      <c r="C4" s="3" t="s">
        <v>76</v>
      </c>
      <c r="D4" s="3"/>
      <c r="E4" s="3"/>
    </row>
    <row r="6" spans="1:6" ht="18.75">
      <c r="A6" s="38" t="s">
        <v>52</v>
      </c>
      <c r="B6" s="39"/>
      <c r="C6" s="39"/>
      <c r="D6" s="39"/>
      <c r="E6" s="39"/>
      <c r="F6" s="39"/>
    </row>
    <row r="7" spans="1:6" ht="15.75">
      <c r="A7" s="34">
        <v>22546000000</v>
      </c>
      <c r="B7" s="34"/>
      <c r="C7" s="24"/>
      <c r="D7" s="24"/>
      <c r="E7" s="24"/>
      <c r="F7" s="24"/>
    </row>
    <row r="8" spans="1:6" ht="15.75">
      <c r="A8" s="35" t="s">
        <v>51</v>
      </c>
      <c r="B8" s="35"/>
      <c r="C8" s="24"/>
      <c r="D8" s="24"/>
      <c r="E8" s="24"/>
      <c r="F8" s="24"/>
    </row>
    <row r="9" ht="12.75">
      <c r="F9" s="2" t="s">
        <v>53</v>
      </c>
    </row>
    <row r="10" spans="1:6" s="11" customFormat="1" ht="15.75">
      <c r="A10" s="32" t="s">
        <v>0</v>
      </c>
      <c r="B10" s="32" t="s">
        <v>1</v>
      </c>
      <c r="C10" s="33" t="s">
        <v>45</v>
      </c>
      <c r="D10" s="32" t="s">
        <v>2</v>
      </c>
      <c r="E10" s="32" t="s">
        <v>3</v>
      </c>
      <c r="F10" s="32"/>
    </row>
    <row r="11" spans="1:6" s="11" customFormat="1" ht="15.75">
      <c r="A11" s="32"/>
      <c r="B11" s="32"/>
      <c r="C11" s="32"/>
      <c r="D11" s="32"/>
      <c r="E11" s="32" t="s">
        <v>46</v>
      </c>
      <c r="F11" s="32" t="s">
        <v>47</v>
      </c>
    </row>
    <row r="12" spans="1:6" s="11" customFormat="1" ht="31.5" customHeight="1">
      <c r="A12" s="32"/>
      <c r="B12" s="32"/>
      <c r="C12" s="32"/>
      <c r="D12" s="32"/>
      <c r="E12" s="32"/>
      <c r="F12" s="32"/>
    </row>
    <row r="13" spans="1:6" s="11" customFormat="1" ht="15.75">
      <c r="A13" s="9">
        <v>1</v>
      </c>
      <c r="B13" s="9">
        <v>2</v>
      </c>
      <c r="C13" s="10">
        <v>3</v>
      </c>
      <c r="D13" s="9">
        <v>4</v>
      </c>
      <c r="E13" s="9">
        <v>5</v>
      </c>
      <c r="F13" s="9">
        <v>6</v>
      </c>
    </row>
    <row r="14" spans="1:6" s="11" customFormat="1" ht="15.75">
      <c r="A14" s="12">
        <v>10000000</v>
      </c>
      <c r="B14" s="13" t="s">
        <v>4</v>
      </c>
      <c r="C14" s="14">
        <f aca="true" t="shared" si="0" ref="C14:C46">D14+E14</f>
        <v>9706045</v>
      </c>
      <c r="D14" s="15">
        <f>D15+D28+D34+D21</f>
        <v>9706045</v>
      </c>
      <c r="E14" s="15">
        <f>E15+E28+E34+E21</f>
        <v>0</v>
      </c>
      <c r="F14" s="15">
        <f>F15+F28+F34+F21</f>
        <v>0</v>
      </c>
    </row>
    <row r="15" spans="1:6" s="11" customFormat="1" ht="47.25">
      <c r="A15" s="12">
        <v>11000000</v>
      </c>
      <c r="B15" s="13" t="s">
        <v>5</v>
      </c>
      <c r="C15" s="14">
        <f>D15+E15</f>
        <v>12875295</v>
      </c>
      <c r="D15" s="15">
        <f>D16+D19</f>
        <v>12875295</v>
      </c>
      <c r="E15" s="15">
        <f>E16+E19</f>
        <v>0</v>
      </c>
      <c r="F15" s="15">
        <f>F16+F19</f>
        <v>0</v>
      </c>
    </row>
    <row r="16" spans="1:6" s="11" customFormat="1" ht="31.5">
      <c r="A16" s="12">
        <v>11010000</v>
      </c>
      <c r="B16" s="13" t="s">
        <v>6</v>
      </c>
      <c r="C16" s="14">
        <f>D16+E16</f>
        <v>12812895</v>
      </c>
      <c r="D16" s="15">
        <f>D17+D18</f>
        <v>12812895</v>
      </c>
      <c r="E16" s="15">
        <f>E17+E18</f>
        <v>0</v>
      </c>
      <c r="F16" s="15">
        <f>F17+F18</f>
        <v>0</v>
      </c>
    </row>
    <row r="17" spans="1:6" s="11" customFormat="1" ht="63">
      <c r="A17" s="16">
        <v>11010100</v>
      </c>
      <c r="B17" s="17" t="s">
        <v>7</v>
      </c>
      <c r="C17" s="18">
        <f t="shared" si="0"/>
        <v>12412895</v>
      </c>
      <c r="D17" s="19">
        <v>12412895</v>
      </c>
      <c r="E17" s="19">
        <v>0</v>
      </c>
      <c r="F17" s="19">
        <v>0</v>
      </c>
    </row>
    <row r="18" spans="1:6" s="11" customFormat="1" ht="47.25">
      <c r="A18" s="16">
        <v>11010500</v>
      </c>
      <c r="B18" s="17" t="s">
        <v>72</v>
      </c>
      <c r="C18" s="18">
        <f t="shared" si="0"/>
        <v>400000</v>
      </c>
      <c r="D18" s="19">
        <v>400000</v>
      </c>
      <c r="E18" s="19"/>
      <c r="F18" s="19"/>
    </row>
    <row r="19" spans="1:6" s="11" customFormat="1" ht="15.75">
      <c r="A19" s="12">
        <v>11020000</v>
      </c>
      <c r="B19" s="13" t="s">
        <v>8</v>
      </c>
      <c r="C19" s="14">
        <f>D19+E19</f>
        <v>62400</v>
      </c>
      <c r="D19" s="15">
        <f>D20</f>
        <v>62400</v>
      </c>
      <c r="E19" s="15">
        <f>E20</f>
        <v>0</v>
      </c>
      <c r="F19" s="15">
        <f>F20</f>
        <v>0</v>
      </c>
    </row>
    <row r="20" spans="1:6" s="11" customFormat="1" ht="47.25">
      <c r="A20" s="16">
        <v>11020200</v>
      </c>
      <c r="B20" s="17" t="s">
        <v>9</v>
      </c>
      <c r="C20" s="18">
        <f t="shared" si="0"/>
        <v>62400</v>
      </c>
      <c r="D20" s="19">
        <v>62400</v>
      </c>
      <c r="E20" s="19">
        <v>0</v>
      </c>
      <c r="F20" s="19">
        <v>0</v>
      </c>
    </row>
    <row r="21" spans="1:6" s="11" customFormat="1" ht="47.25">
      <c r="A21" s="12">
        <v>13000000</v>
      </c>
      <c r="B21" s="13" t="s">
        <v>40</v>
      </c>
      <c r="C21" s="14">
        <f t="shared" si="0"/>
        <v>140000</v>
      </c>
      <c r="D21" s="15">
        <f>D24+D26+D22</f>
        <v>140000</v>
      </c>
      <c r="E21" s="15">
        <f>E24+E26+E22</f>
        <v>0</v>
      </c>
      <c r="F21" s="15">
        <f>F24+F26+F22</f>
        <v>0</v>
      </c>
    </row>
    <row r="22" spans="1:6" s="11" customFormat="1" ht="31.5">
      <c r="A22" s="26">
        <v>13010000</v>
      </c>
      <c r="B22" s="13" t="s">
        <v>73</v>
      </c>
      <c r="C22" s="14">
        <f t="shared" si="0"/>
        <v>-20000</v>
      </c>
      <c r="D22" s="15">
        <f>D23</f>
        <v>-20000</v>
      </c>
      <c r="E22" s="15">
        <f>E23</f>
        <v>0</v>
      </c>
      <c r="F22" s="15">
        <f>F23</f>
        <v>0</v>
      </c>
    </row>
    <row r="23" spans="1:6" s="11" customFormat="1" ht="94.5" customHeight="1">
      <c r="A23" s="9">
        <v>13010200</v>
      </c>
      <c r="B23" s="17" t="s">
        <v>74</v>
      </c>
      <c r="C23" s="18">
        <f t="shared" si="0"/>
        <v>-20000</v>
      </c>
      <c r="D23" s="19">
        <v>-20000</v>
      </c>
      <c r="E23" s="19">
        <v>0</v>
      </c>
      <c r="F23" s="19">
        <v>0</v>
      </c>
    </row>
    <row r="24" spans="1:6" s="11" customFormat="1" ht="47.25">
      <c r="A24" s="12">
        <v>13030000</v>
      </c>
      <c r="B24" s="13" t="s">
        <v>66</v>
      </c>
      <c r="C24" s="14">
        <f>D24+E24</f>
        <v>30000</v>
      </c>
      <c r="D24" s="20">
        <f>+D25</f>
        <v>30000</v>
      </c>
      <c r="E24" s="20">
        <f>+E25+E27</f>
        <v>0</v>
      </c>
      <c r="F24" s="20">
        <f>+F25+F27</f>
        <v>0</v>
      </c>
    </row>
    <row r="25" spans="1:6" s="11" customFormat="1" ht="47.25">
      <c r="A25" s="16">
        <v>13030100</v>
      </c>
      <c r="B25" s="17" t="s">
        <v>67</v>
      </c>
      <c r="C25" s="18">
        <f t="shared" si="0"/>
        <v>30000</v>
      </c>
      <c r="D25" s="19">
        <v>30000</v>
      </c>
      <c r="E25" s="19"/>
      <c r="F25" s="19">
        <v>0</v>
      </c>
    </row>
    <row r="26" spans="1:6" s="11" customFormat="1" ht="31.5">
      <c r="A26" s="12">
        <v>13040000</v>
      </c>
      <c r="B26" s="13" t="s">
        <v>57</v>
      </c>
      <c r="C26" s="14">
        <f>D26+E26</f>
        <v>130000</v>
      </c>
      <c r="D26" s="15">
        <f>D27</f>
        <v>130000</v>
      </c>
      <c r="E26" s="15">
        <f>E27</f>
        <v>0</v>
      </c>
      <c r="F26" s="15">
        <f>F27</f>
        <v>0</v>
      </c>
    </row>
    <row r="27" spans="1:6" s="11" customFormat="1" ht="47.25">
      <c r="A27" s="25">
        <v>13040100</v>
      </c>
      <c r="B27" s="17" t="s">
        <v>42</v>
      </c>
      <c r="C27" s="18">
        <f t="shared" si="0"/>
        <v>130000</v>
      </c>
      <c r="D27" s="19">
        <v>130000</v>
      </c>
      <c r="E27" s="19"/>
      <c r="F27" s="19">
        <v>0</v>
      </c>
    </row>
    <row r="28" spans="1:6" s="11" customFormat="1" ht="31.5">
      <c r="A28" s="12">
        <v>14000000</v>
      </c>
      <c r="B28" s="13" t="s">
        <v>10</v>
      </c>
      <c r="C28" s="14">
        <f t="shared" si="0"/>
        <v>600000</v>
      </c>
      <c r="D28" s="15">
        <f>+D33+D29+D31</f>
        <v>600000</v>
      </c>
      <c r="E28" s="15">
        <f>+E33+E29+E31</f>
        <v>0</v>
      </c>
      <c r="F28" s="15">
        <f>+F33+F29+F31</f>
        <v>0</v>
      </c>
    </row>
    <row r="29" spans="1:6" s="11" customFormat="1" ht="47.25">
      <c r="A29" s="12">
        <v>14020000</v>
      </c>
      <c r="B29" s="13" t="s">
        <v>54</v>
      </c>
      <c r="C29" s="14">
        <f t="shared" si="0"/>
        <v>100000</v>
      </c>
      <c r="D29" s="15">
        <f>D30</f>
        <v>100000</v>
      </c>
      <c r="E29" s="15">
        <f>E30</f>
        <v>0</v>
      </c>
      <c r="F29" s="15">
        <f>F30</f>
        <v>0</v>
      </c>
    </row>
    <row r="30" spans="1:6" s="11" customFormat="1" ht="15.75">
      <c r="A30" s="16">
        <v>14021900</v>
      </c>
      <c r="B30" s="17" t="s">
        <v>55</v>
      </c>
      <c r="C30" s="18">
        <f t="shared" si="0"/>
        <v>100000</v>
      </c>
      <c r="D30" s="19">
        <v>100000</v>
      </c>
      <c r="E30" s="19">
        <v>0</v>
      </c>
      <c r="F30" s="19">
        <v>0</v>
      </c>
    </row>
    <row r="31" spans="1:6" s="11" customFormat="1" ht="47.25">
      <c r="A31" s="12">
        <v>14030000</v>
      </c>
      <c r="B31" s="13" t="s">
        <v>56</v>
      </c>
      <c r="C31" s="14">
        <f t="shared" si="0"/>
        <v>200000</v>
      </c>
      <c r="D31" s="15">
        <f>D32</f>
        <v>200000</v>
      </c>
      <c r="E31" s="15">
        <f>E32</f>
        <v>0</v>
      </c>
      <c r="F31" s="15">
        <f>F32</f>
        <v>0</v>
      </c>
    </row>
    <row r="32" spans="1:6" s="11" customFormat="1" ht="15.75">
      <c r="A32" s="16">
        <v>14031900</v>
      </c>
      <c r="B32" s="17" t="s">
        <v>55</v>
      </c>
      <c r="C32" s="18">
        <f t="shared" si="0"/>
        <v>200000</v>
      </c>
      <c r="D32" s="19">
        <v>200000</v>
      </c>
      <c r="E32" s="19">
        <v>0</v>
      </c>
      <c r="F32" s="19">
        <v>0</v>
      </c>
    </row>
    <row r="33" spans="1:6" s="11" customFormat="1" ht="49.5" customHeight="1">
      <c r="A33" s="12">
        <v>14040000</v>
      </c>
      <c r="B33" s="13" t="s">
        <v>11</v>
      </c>
      <c r="C33" s="14">
        <f t="shared" si="0"/>
        <v>300000</v>
      </c>
      <c r="D33" s="15">
        <v>300000</v>
      </c>
      <c r="E33" s="15">
        <v>0</v>
      </c>
      <c r="F33" s="15">
        <v>0</v>
      </c>
    </row>
    <row r="34" spans="1:6" s="11" customFormat="1" ht="63">
      <c r="A34" s="12">
        <v>18000000</v>
      </c>
      <c r="B34" s="13" t="s">
        <v>68</v>
      </c>
      <c r="C34" s="14">
        <f t="shared" si="0"/>
        <v>-3909250</v>
      </c>
      <c r="D34" s="15">
        <f>D35+D40+D43</f>
        <v>-3909250</v>
      </c>
      <c r="E34" s="15">
        <f>E35+E40+E43</f>
        <v>0</v>
      </c>
      <c r="F34" s="15">
        <f>F35+F40+F43</f>
        <v>0</v>
      </c>
    </row>
    <row r="35" spans="1:6" s="11" customFormat="1" ht="15.75">
      <c r="A35" s="12">
        <v>18010000</v>
      </c>
      <c r="B35" s="13" t="s">
        <v>12</v>
      </c>
      <c r="C35" s="14">
        <f t="shared" si="0"/>
        <v>-5803850</v>
      </c>
      <c r="D35" s="15">
        <f>SUM(D36:D39)</f>
        <v>-5803850</v>
      </c>
      <c r="E35" s="15">
        <f>SUM(E36:E39)</f>
        <v>0</v>
      </c>
      <c r="F35" s="15">
        <f>SUM(F36:F39)</f>
        <v>0</v>
      </c>
    </row>
    <row r="36" spans="1:6" s="11" customFormat="1" ht="61.5" customHeight="1">
      <c r="A36" s="16">
        <v>18010100</v>
      </c>
      <c r="B36" s="17" t="s">
        <v>75</v>
      </c>
      <c r="C36" s="18">
        <f t="shared" si="0"/>
        <v>-3200</v>
      </c>
      <c r="D36" s="19">
        <v>-3200</v>
      </c>
      <c r="E36" s="19">
        <v>0</v>
      </c>
      <c r="F36" s="19">
        <v>0</v>
      </c>
    </row>
    <row r="37" spans="1:6" s="11" customFormat="1" ht="62.25" customHeight="1">
      <c r="A37" s="16">
        <v>18010400</v>
      </c>
      <c r="B37" s="21" t="s">
        <v>13</v>
      </c>
      <c r="C37" s="18">
        <f t="shared" si="0"/>
        <v>-592400</v>
      </c>
      <c r="D37" s="19">
        <v>-592400</v>
      </c>
      <c r="E37" s="19">
        <v>0</v>
      </c>
      <c r="F37" s="19">
        <v>0</v>
      </c>
    </row>
    <row r="38" spans="1:6" s="11" customFormat="1" ht="15.75">
      <c r="A38" s="16">
        <v>18010500</v>
      </c>
      <c r="B38" s="17" t="s">
        <v>14</v>
      </c>
      <c r="C38" s="18">
        <f t="shared" si="0"/>
        <v>-5214500</v>
      </c>
      <c r="D38" s="19">
        <v>-5214500</v>
      </c>
      <c r="E38" s="19">
        <v>0</v>
      </c>
      <c r="F38" s="19">
        <v>0</v>
      </c>
    </row>
    <row r="39" spans="1:6" s="11" customFormat="1" ht="31.5">
      <c r="A39" s="16">
        <v>18011100</v>
      </c>
      <c r="B39" s="17" t="s">
        <v>58</v>
      </c>
      <c r="C39" s="18">
        <f t="shared" si="0"/>
        <v>6250</v>
      </c>
      <c r="D39" s="19">
        <v>6250</v>
      </c>
      <c r="E39" s="19">
        <v>0</v>
      </c>
      <c r="F39" s="19">
        <v>0</v>
      </c>
    </row>
    <row r="40" spans="1:6" s="11" customFormat="1" ht="15.75">
      <c r="A40" s="12">
        <v>18030000</v>
      </c>
      <c r="B40" s="13" t="s">
        <v>15</v>
      </c>
      <c r="C40" s="14">
        <f t="shared" si="0"/>
        <v>30700</v>
      </c>
      <c r="D40" s="15">
        <f>D41+D42</f>
        <v>30700</v>
      </c>
      <c r="E40" s="15">
        <f>E41+E42</f>
        <v>0</v>
      </c>
      <c r="F40" s="15">
        <f>F41+F42</f>
        <v>0</v>
      </c>
    </row>
    <row r="41" spans="1:6" s="11" customFormat="1" ht="31.5">
      <c r="A41" s="16">
        <v>18030100</v>
      </c>
      <c r="B41" s="17" t="s">
        <v>16</v>
      </c>
      <c r="C41" s="18">
        <f t="shared" si="0"/>
        <v>700</v>
      </c>
      <c r="D41" s="19">
        <v>700</v>
      </c>
      <c r="E41" s="19">
        <v>0</v>
      </c>
      <c r="F41" s="19">
        <v>0</v>
      </c>
    </row>
    <row r="42" spans="1:6" s="11" customFormat="1" ht="31.5">
      <c r="A42" s="16">
        <v>18030200</v>
      </c>
      <c r="B42" s="17" t="s">
        <v>17</v>
      </c>
      <c r="C42" s="18">
        <f t="shared" si="0"/>
        <v>30000</v>
      </c>
      <c r="D42" s="19">
        <v>30000</v>
      </c>
      <c r="E42" s="19">
        <v>0</v>
      </c>
      <c r="F42" s="19">
        <v>0</v>
      </c>
    </row>
    <row r="43" spans="1:6" s="11" customFormat="1" ht="15.75">
      <c r="A43" s="12">
        <v>18050000</v>
      </c>
      <c r="B43" s="13" t="s">
        <v>18</v>
      </c>
      <c r="C43" s="14">
        <f>D43+E43</f>
        <v>1863900</v>
      </c>
      <c r="D43" s="15">
        <f>D44+D45+D46</f>
        <v>1863900</v>
      </c>
      <c r="E43" s="15">
        <f>E44+E45+E46</f>
        <v>0</v>
      </c>
      <c r="F43" s="15">
        <f>F44+F45+F46</f>
        <v>0</v>
      </c>
    </row>
    <row r="44" spans="1:6" s="11" customFormat="1" ht="15.75">
      <c r="A44" s="16">
        <v>18050300</v>
      </c>
      <c r="B44" s="17" t="s">
        <v>19</v>
      </c>
      <c r="C44" s="18">
        <f t="shared" si="0"/>
        <v>-100000</v>
      </c>
      <c r="D44" s="19">
        <v>-100000</v>
      </c>
      <c r="E44" s="19">
        <v>0</v>
      </c>
      <c r="F44" s="19">
        <v>0</v>
      </c>
    </row>
    <row r="45" spans="1:6" s="11" customFormat="1" ht="15.75">
      <c r="A45" s="16">
        <v>18050400</v>
      </c>
      <c r="B45" s="17" t="s">
        <v>20</v>
      </c>
      <c r="C45" s="18">
        <f t="shared" si="0"/>
        <v>2000000</v>
      </c>
      <c r="D45" s="19">
        <v>2000000</v>
      </c>
      <c r="E45" s="19">
        <v>0</v>
      </c>
      <c r="F45" s="19">
        <v>0</v>
      </c>
    </row>
    <row r="46" spans="1:6" s="11" customFormat="1" ht="110.25">
      <c r="A46" s="16">
        <v>18050500</v>
      </c>
      <c r="B46" s="21" t="s">
        <v>21</v>
      </c>
      <c r="C46" s="18">
        <f t="shared" si="0"/>
        <v>-36100</v>
      </c>
      <c r="D46" s="19">
        <v>-36100</v>
      </c>
      <c r="E46" s="19">
        <v>0</v>
      </c>
      <c r="F46" s="19">
        <v>0</v>
      </c>
    </row>
    <row r="47" spans="1:6" s="11" customFormat="1" ht="15.75">
      <c r="A47" s="12">
        <v>20000000</v>
      </c>
      <c r="B47" s="13" t="s">
        <v>22</v>
      </c>
      <c r="C47" s="14">
        <f>D47+E47</f>
        <v>1292155</v>
      </c>
      <c r="D47" s="15">
        <f>D48+D57+D68</f>
        <v>1292155</v>
      </c>
      <c r="E47" s="15">
        <f>E48+E57+E68</f>
        <v>0</v>
      </c>
      <c r="F47" s="15">
        <f>F48+F57+F68</f>
        <v>0</v>
      </c>
    </row>
    <row r="48" spans="1:6" s="11" customFormat="1" ht="31.5">
      <c r="A48" s="12">
        <v>21000000</v>
      </c>
      <c r="B48" s="13" t="s">
        <v>23</v>
      </c>
      <c r="C48" s="14">
        <f>D48+E48</f>
        <v>815330</v>
      </c>
      <c r="D48" s="15">
        <f>D49+D52+D51</f>
        <v>815330</v>
      </c>
      <c r="E48" s="15">
        <f>E49+E52+E51</f>
        <v>0</v>
      </c>
      <c r="F48" s="15">
        <f>F49+F52+F51</f>
        <v>0</v>
      </c>
    </row>
    <row r="49" spans="1:6" s="11" customFormat="1" ht="141.75">
      <c r="A49" s="12">
        <v>21010000</v>
      </c>
      <c r="B49" s="13" t="s">
        <v>43</v>
      </c>
      <c r="C49" s="14">
        <f aca="true" t="shared" si="1" ref="C49:C75">D49+E49</f>
        <v>61600</v>
      </c>
      <c r="D49" s="15">
        <f>D50</f>
        <v>61600</v>
      </c>
      <c r="E49" s="15">
        <f>E50</f>
        <v>0</v>
      </c>
      <c r="F49" s="15">
        <f>F50</f>
        <v>0</v>
      </c>
    </row>
    <row r="50" spans="1:6" s="11" customFormat="1" ht="63">
      <c r="A50" s="16">
        <v>21010300</v>
      </c>
      <c r="B50" s="17" t="s">
        <v>24</v>
      </c>
      <c r="C50" s="18">
        <f t="shared" si="1"/>
        <v>61600</v>
      </c>
      <c r="D50" s="19">
        <v>61600</v>
      </c>
      <c r="E50" s="19">
        <v>0</v>
      </c>
      <c r="F50" s="19">
        <v>0</v>
      </c>
    </row>
    <row r="51" spans="1:6" s="11" customFormat="1" ht="31.5">
      <c r="A51" s="30">
        <v>21050000</v>
      </c>
      <c r="B51" s="13" t="s">
        <v>59</v>
      </c>
      <c r="C51" s="14">
        <f t="shared" si="1"/>
        <v>700000</v>
      </c>
      <c r="D51" s="15">
        <v>700000</v>
      </c>
      <c r="E51" s="15"/>
      <c r="F51" s="15"/>
    </row>
    <row r="52" spans="1:6" s="11" customFormat="1" ht="15.75">
      <c r="A52" s="12">
        <v>21080000</v>
      </c>
      <c r="B52" s="13" t="s">
        <v>25</v>
      </c>
      <c r="C52" s="14">
        <f>D52+E52</f>
        <v>53730</v>
      </c>
      <c r="D52" s="15">
        <f>D54+D53+D55+D56</f>
        <v>53730</v>
      </c>
      <c r="E52" s="15">
        <f>E54+E53+E55+E56</f>
        <v>0</v>
      </c>
      <c r="F52" s="15">
        <f>F54+F53+F55+F56</f>
        <v>0</v>
      </c>
    </row>
    <row r="53" spans="1:6" s="11" customFormat="1" ht="92.25" customHeight="1">
      <c r="A53" s="9">
        <v>21080900</v>
      </c>
      <c r="B53" s="27" t="s">
        <v>60</v>
      </c>
      <c r="C53" s="18">
        <f t="shared" si="1"/>
        <v>11930</v>
      </c>
      <c r="D53" s="19">
        <v>11930</v>
      </c>
      <c r="E53" s="19">
        <v>0</v>
      </c>
      <c r="F53" s="19">
        <v>0</v>
      </c>
    </row>
    <row r="54" spans="1:6" s="11" customFormat="1" ht="15.75">
      <c r="A54" s="16">
        <v>21081100</v>
      </c>
      <c r="B54" s="17" t="s">
        <v>26</v>
      </c>
      <c r="C54" s="18">
        <f t="shared" si="1"/>
        <v>2000</v>
      </c>
      <c r="D54" s="19">
        <v>2000</v>
      </c>
      <c r="E54" s="19">
        <v>0</v>
      </c>
      <c r="F54" s="19">
        <v>0</v>
      </c>
    </row>
    <row r="55" spans="1:6" s="11" customFormat="1" ht="63" customHeight="1">
      <c r="A55" s="9">
        <v>21081500</v>
      </c>
      <c r="B55" s="17" t="s">
        <v>61</v>
      </c>
      <c r="C55" s="18">
        <f t="shared" si="1"/>
        <v>33800</v>
      </c>
      <c r="D55" s="19">
        <v>33800</v>
      </c>
      <c r="E55" s="19">
        <v>0</v>
      </c>
      <c r="F55" s="19">
        <v>0</v>
      </c>
    </row>
    <row r="56" spans="1:6" s="11" customFormat="1" ht="106.5" customHeight="1">
      <c r="A56" s="9">
        <v>21082400</v>
      </c>
      <c r="B56" s="28" t="s">
        <v>62</v>
      </c>
      <c r="C56" s="18">
        <f t="shared" si="1"/>
        <v>6000</v>
      </c>
      <c r="D56" s="19">
        <v>6000</v>
      </c>
      <c r="E56" s="19">
        <v>0</v>
      </c>
      <c r="F56" s="19">
        <v>0</v>
      </c>
    </row>
    <row r="57" spans="1:6" s="11" customFormat="1" ht="47.25">
      <c r="A57" s="12">
        <v>22000000</v>
      </c>
      <c r="B57" s="13" t="s">
        <v>27</v>
      </c>
      <c r="C57" s="14">
        <f>D57+E57</f>
        <v>299266</v>
      </c>
      <c r="D57" s="15">
        <f>D58+D64+D66</f>
        <v>299266</v>
      </c>
      <c r="E57" s="15">
        <f>E58+E64+E66</f>
        <v>0</v>
      </c>
      <c r="F57" s="15">
        <f>F58+F64+F66</f>
        <v>0</v>
      </c>
    </row>
    <row r="58" spans="1:6" s="11" customFormat="1" ht="31.5">
      <c r="A58" s="12">
        <v>22010000</v>
      </c>
      <c r="B58" s="13" t="s">
        <v>28</v>
      </c>
      <c r="C58" s="14">
        <f>D58+E58</f>
        <v>301166</v>
      </c>
      <c r="D58" s="15">
        <f>D59+D60+D61+D62+D63</f>
        <v>301166</v>
      </c>
      <c r="E58" s="15">
        <f>E60+E61+E62</f>
        <v>0</v>
      </c>
      <c r="F58" s="15">
        <f>F60+F61+F62</f>
        <v>0</v>
      </c>
    </row>
    <row r="59" spans="1:6" s="11" customFormat="1" ht="94.5">
      <c r="A59" s="9">
        <v>22010200</v>
      </c>
      <c r="B59" s="29" t="s">
        <v>63</v>
      </c>
      <c r="C59" s="18">
        <f>D59+E59</f>
        <v>10442</v>
      </c>
      <c r="D59" s="19">
        <v>10442</v>
      </c>
      <c r="E59" s="19">
        <v>0</v>
      </c>
      <c r="F59" s="19">
        <v>0</v>
      </c>
    </row>
    <row r="60" spans="1:6" s="11" customFormat="1" ht="63">
      <c r="A60" s="16">
        <v>22010300</v>
      </c>
      <c r="B60" s="21" t="s">
        <v>39</v>
      </c>
      <c r="C60" s="18">
        <f t="shared" si="1"/>
        <v>9200</v>
      </c>
      <c r="D60" s="19">
        <v>9200</v>
      </c>
      <c r="E60" s="19">
        <v>0</v>
      </c>
      <c r="F60" s="19">
        <v>0</v>
      </c>
    </row>
    <row r="61" spans="1:6" s="11" customFormat="1" ht="31.5">
      <c r="A61" s="16">
        <v>22012500</v>
      </c>
      <c r="B61" s="17" t="s">
        <v>29</v>
      </c>
      <c r="C61" s="18">
        <f t="shared" si="1"/>
        <v>232000</v>
      </c>
      <c r="D61" s="19">
        <v>232000</v>
      </c>
      <c r="E61" s="19">
        <v>0</v>
      </c>
      <c r="F61" s="19">
        <v>0</v>
      </c>
    </row>
    <row r="62" spans="1:6" s="11" customFormat="1" ht="47.25">
      <c r="A62" s="16">
        <v>22012600</v>
      </c>
      <c r="B62" s="21" t="s">
        <v>38</v>
      </c>
      <c r="C62" s="18">
        <f t="shared" si="1"/>
        <v>48600</v>
      </c>
      <c r="D62" s="19">
        <v>48600</v>
      </c>
      <c r="E62" s="19">
        <v>0</v>
      </c>
      <c r="F62" s="19">
        <v>0</v>
      </c>
    </row>
    <row r="63" spans="1:6" s="11" customFormat="1" ht="141.75">
      <c r="A63" s="9">
        <v>22012900</v>
      </c>
      <c r="B63" s="17" t="s">
        <v>71</v>
      </c>
      <c r="C63" s="18">
        <f t="shared" si="1"/>
        <v>924</v>
      </c>
      <c r="D63" s="19">
        <v>924</v>
      </c>
      <c r="E63" s="19">
        <v>0</v>
      </c>
      <c r="F63" s="19">
        <v>0</v>
      </c>
    </row>
    <row r="64" spans="1:6" s="11" customFormat="1" ht="63">
      <c r="A64" s="12">
        <v>22080000</v>
      </c>
      <c r="B64" s="13" t="s">
        <v>30</v>
      </c>
      <c r="C64" s="14">
        <f t="shared" si="1"/>
        <v>-68900</v>
      </c>
      <c r="D64" s="15">
        <f>D65</f>
        <v>-68900</v>
      </c>
      <c r="E64" s="15">
        <f>E65</f>
        <v>0</v>
      </c>
      <c r="F64" s="15">
        <f>F65</f>
        <v>0</v>
      </c>
    </row>
    <row r="65" spans="1:6" s="11" customFormat="1" ht="63">
      <c r="A65" s="16">
        <v>22080400</v>
      </c>
      <c r="B65" s="17" t="s">
        <v>31</v>
      </c>
      <c r="C65" s="18">
        <f t="shared" si="1"/>
        <v>-68900</v>
      </c>
      <c r="D65" s="19">
        <v>-68900</v>
      </c>
      <c r="E65" s="19">
        <v>0</v>
      </c>
      <c r="F65" s="19">
        <v>0</v>
      </c>
    </row>
    <row r="66" spans="1:6" s="11" customFormat="1" ht="15.75">
      <c r="A66" s="12">
        <v>22090000</v>
      </c>
      <c r="B66" s="13" t="s">
        <v>32</v>
      </c>
      <c r="C66" s="14">
        <f t="shared" si="1"/>
        <v>67000</v>
      </c>
      <c r="D66" s="15">
        <f>D67</f>
        <v>67000</v>
      </c>
      <c r="E66" s="15">
        <f>E67</f>
        <v>0</v>
      </c>
      <c r="F66" s="15">
        <f>F67</f>
        <v>0</v>
      </c>
    </row>
    <row r="67" spans="1:6" s="11" customFormat="1" ht="65.25" customHeight="1">
      <c r="A67" s="16">
        <v>22090100</v>
      </c>
      <c r="B67" s="17" t="s">
        <v>33</v>
      </c>
      <c r="C67" s="18">
        <f t="shared" si="1"/>
        <v>67000</v>
      </c>
      <c r="D67" s="19">
        <v>67000</v>
      </c>
      <c r="E67" s="19">
        <v>0</v>
      </c>
      <c r="F67" s="19">
        <v>0</v>
      </c>
    </row>
    <row r="68" spans="1:6" s="11" customFormat="1" ht="15.75">
      <c r="A68" s="12">
        <v>24000000</v>
      </c>
      <c r="B68" s="13" t="s">
        <v>48</v>
      </c>
      <c r="C68" s="14">
        <f t="shared" si="1"/>
        <v>177559</v>
      </c>
      <c r="D68" s="15">
        <f>D69</f>
        <v>177559</v>
      </c>
      <c r="E68" s="15">
        <f>E69</f>
        <v>0</v>
      </c>
      <c r="F68" s="15">
        <f>F69</f>
        <v>0</v>
      </c>
    </row>
    <row r="69" spans="1:6" s="11" customFormat="1" ht="15.75">
      <c r="A69" s="12">
        <v>24060000</v>
      </c>
      <c r="B69" s="13" t="s">
        <v>49</v>
      </c>
      <c r="C69" s="14">
        <f t="shared" si="1"/>
        <v>177559</v>
      </c>
      <c r="D69" s="15">
        <f>D70+D71</f>
        <v>177559</v>
      </c>
      <c r="E69" s="15">
        <f>E70+E71</f>
        <v>0</v>
      </c>
      <c r="F69" s="15">
        <f>F70+F71</f>
        <v>0</v>
      </c>
    </row>
    <row r="70" spans="1:6" s="11" customFormat="1" ht="15.75">
      <c r="A70" s="16">
        <v>24060300</v>
      </c>
      <c r="B70" s="17" t="s">
        <v>49</v>
      </c>
      <c r="C70" s="18">
        <f t="shared" si="1"/>
        <v>40608</v>
      </c>
      <c r="D70" s="19">
        <v>40608</v>
      </c>
      <c r="E70" s="19">
        <v>0</v>
      </c>
      <c r="F70" s="19">
        <v>0</v>
      </c>
    </row>
    <row r="71" spans="1:6" s="11" customFormat="1" ht="205.5" customHeight="1">
      <c r="A71" s="9">
        <v>24062200</v>
      </c>
      <c r="B71" s="17" t="s">
        <v>64</v>
      </c>
      <c r="C71" s="18">
        <f t="shared" si="1"/>
        <v>136951</v>
      </c>
      <c r="D71" s="19">
        <v>136951</v>
      </c>
      <c r="E71" s="19">
        <v>0</v>
      </c>
      <c r="F71" s="19">
        <v>0</v>
      </c>
    </row>
    <row r="72" spans="1:6" s="11" customFormat="1" ht="21.75" customHeight="1">
      <c r="A72" s="30">
        <v>30000000</v>
      </c>
      <c r="B72" s="13" t="s">
        <v>69</v>
      </c>
      <c r="C72" s="14">
        <f t="shared" si="1"/>
        <v>1800</v>
      </c>
      <c r="D72" s="15">
        <f aca="true" t="shared" si="2" ref="D72:F73">D73</f>
        <v>1800</v>
      </c>
      <c r="E72" s="15">
        <f t="shared" si="2"/>
        <v>0</v>
      </c>
      <c r="F72" s="15">
        <f t="shared" si="2"/>
        <v>0</v>
      </c>
    </row>
    <row r="73" spans="1:6" s="11" customFormat="1" ht="31.5">
      <c r="A73" s="12">
        <v>31000000</v>
      </c>
      <c r="B73" s="13" t="s">
        <v>70</v>
      </c>
      <c r="C73" s="14">
        <f t="shared" si="1"/>
        <v>1800</v>
      </c>
      <c r="D73" s="15">
        <f t="shared" si="2"/>
        <v>1800</v>
      </c>
      <c r="E73" s="15">
        <f t="shared" si="2"/>
        <v>0</v>
      </c>
      <c r="F73" s="15">
        <f t="shared" si="2"/>
        <v>0</v>
      </c>
    </row>
    <row r="74" spans="1:6" s="11" customFormat="1" ht="94.5">
      <c r="A74" s="9">
        <v>31010200</v>
      </c>
      <c r="B74" s="17" t="s">
        <v>65</v>
      </c>
      <c r="C74" s="18">
        <f t="shared" si="1"/>
        <v>1800</v>
      </c>
      <c r="D74" s="19">
        <v>1800</v>
      </c>
      <c r="E74" s="19">
        <v>0</v>
      </c>
      <c r="F74" s="19">
        <v>0</v>
      </c>
    </row>
    <row r="75" spans="1:6" s="11" customFormat="1" ht="15.75">
      <c r="A75" s="36" t="s">
        <v>44</v>
      </c>
      <c r="B75" s="37"/>
      <c r="C75" s="14">
        <f t="shared" si="1"/>
        <v>11000000</v>
      </c>
      <c r="D75" s="14">
        <f>D47+D14+D72</f>
        <v>11000000</v>
      </c>
      <c r="E75" s="14">
        <f>E47+E14+E72</f>
        <v>0</v>
      </c>
      <c r="F75" s="14">
        <f>F47+F14+F72</f>
        <v>0</v>
      </c>
    </row>
    <row r="76" spans="1:6" s="11" customFormat="1" ht="18" customHeight="1">
      <c r="A76" s="22" t="s">
        <v>34</v>
      </c>
      <c r="B76" s="23"/>
      <c r="C76" s="14">
        <f>D76+E76</f>
        <v>11000000</v>
      </c>
      <c r="D76" s="14">
        <f>D75</f>
        <v>11000000</v>
      </c>
      <c r="E76" s="14">
        <f>E75</f>
        <v>0</v>
      </c>
      <c r="F76" s="14">
        <f>F75</f>
        <v>0</v>
      </c>
    </row>
    <row r="77" ht="12.75">
      <c r="D77" s="8"/>
    </row>
    <row r="78" ht="12.75">
      <c r="D78" s="8"/>
    </row>
    <row r="79" spans="1:6" ht="18.75">
      <c r="A79" s="4" t="s">
        <v>77</v>
      </c>
      <c r="B79" s="4"/>
      <c r="C79" s="5"/>
      <c r="D79" s="4"/>
      <c r="E79" s="4" t="s">
        <v>78</v>
      </c>
      <c r="F79" s="4"/>
    </row>
    <row r="80" spans="1:6" ht="18.75">
      <c r="A80" s="4"/>
      <c r="B80" s="4"/>
      <c r="C80" s="5"/>
      <c r="D80" s="4"/>
      <c r="E80" s="4"/>
      <c r="F80" s="4"/>
    </row>
    <row r="81" spans="1:6" ht="18.75">
      <c r="A81" s="31" t="s">
        <v>35</v>
      </c>
      <c r="B81" s="31"/>
      <c r="C81" s="3"/>
      <c r="D81" s="3"/>
      <c r="E81" s="3"/>
      <c r="F81" s="3"/>
    </row>
    <row r="82" spans="1:6" ht="18.75">
      <c r="A82" s="4" t="s">
        <v>36</v>
      </c>
      <c r="B82" s="4"/>
      <c r="C82" s="4"/>
      <c r="D82" s="4"/>
      <c r="E82" s="6"/>
      <c r="F82" s="7"/>
    </row>
    <row r="83" spans="1:6" ht="18.75">
      <c r="A83" s="4" t="s">
        <v>37</v>
      </c>
      <c r="B83" s="4"/>
      <c r="C83" s="3"/>
      <c r="D83" s="3"/>
      <c r="E83" s="4" t="s">
        <v>50</v>
      </c>
      <c r="F83" s="3"/>
    </row>
  </sheetData>
  <sheetProtection/>
  <mergeCells count="12">
    <mergeCell ref="A6:F6"/>
    <mergeCell ref="D10:D12"/>
    <mergeCell ref="E10:F10"/>
    <mergeCell ref="E11:E12"/>
    <mergeCell ref="F11:F12"/>
    <mergeCell ref="A81:B81"/>
    <mergeCell ref="A10:A12"/>
    <mergeCell ref="B10:B12"/>
    <mergeCell ref="C10:C12"/>
    <mergeCell ref="A7:B7"/>
    <mergeCell ref="A8:B8"/>
    <mergeCell ref="A75:B75"/>
  </mergeCells>
  <hyperlinks>
    <hyperlink ref="B56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2021-07-15T08:54:34Z</cp:lastPrinted>
  <dcterms:created xsi:type="dcterms:W3CDTF">2015-12-14T12:54:54Z</dcterms:created>
  <dcterms:modified xsi:type="dcterms:W3CDTF">2021-08-12T07:38:46Z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